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<sst xmlns="http://schemas.openxmlformats.org/spreadsheetml/2006/main" count="20" uniqueCount="18">
  <si>
    <t>Company Formation</t>
  </si>
  <si>
    <t>CLA round</t>
  </si>
  <si>
    <t>Priced round</t>
  </si>
  <si>
    <t>Shares/reg. capital</t>
  </si>
  <si>
    <t>Shareholding</t>
  </si>
  <si>
    <t>Investment amount</t>
  </si>
  <si>
    <t>Interest</t>
  </si>
  <si>
    <t>Duration (months)</t>
  </si>
  <si>
    <t>Discount</t>
  </si>
  <si>
    <t>Valuation cap</t>
  </si>
  <si>
    <t>Forced conversion</t>
  </si>
  <si>
    <t>Invested amount</t>
  </si>
  <si>
    <t>Pre-money valuation</t>
  </si>
  <si>
    <t>Price per share</t>
  </si>
  <si>
    <t>Founders</t>
  </si>
  <si>
    <t>CLA investors</t>
  </si>
  <si>
    <t>Seed investors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</si>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</sst>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]#,##0"/>
    <numFmt numFmtId="165" formatCode="[$€]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Alignment="1" applyBorder="1" applyFont="1">
      <alignment horizontal="center" readingOrder="0"/>
    </xf>
    <xf borderId="3" fillId="0" fontId="2" numFmtId="0" xfId="0" applyBorder="1" applyFont="1"/>
    <xf borderId="4" fillId="0" fontId="2" numFmtId="0" xfId="0" applyBorder="1" applyFont="1"/>
    <xf borderId="2" fillId="0" fontId="1" numFmtId="0" xfId="0" applyAlignment="1" applyBorder="1" applyFont="1">
      <alignment readingOrder="0" shrinkToFit="0" wrapText="1"/>
    </xf>
    <xf borderId="3" fillId="0" fontId="1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readingOrder="0" shrinkToFit="0" wrapText="1"/>
    </xf>
    <xf borderId="5" fillId="0" fontId="1" numFmtId="0" xfId="0" applyAlignment="1" applyBorder="1" applyFont="1">
      <alignment readingOrder="0"/>
    </xf>
    <xf borderId="6" fillId="2" fontId="3" numFmtId="0" xfId="0" applyAlignment="1" applyBorder="1" applyFill="1" applyFont="1">
      <alignment readingOrder="0"/>
    </xf>
    <xf borderId="7" fillId="0" fontId="3" numFmtId="10" xfId="0" applyBorder="1" applyFont="1" applyNumberFormat="1"/>
    <xf borderId="6" fillId="0" fontId="3" numFmtId="0" xfId="0" applyBorder="1" applyFont="1"/>
    <xf borderId="7" fillId="0" fontId="3" numFmtId="0" xfId="0" applyBorder="1" applyFont="1"/>
    <xf borderId="0" fillId="0" fontId="3" numFmtId="1" xfId="0" applyFont="1" applyNumberFormat="1"/>
    <xf borderId="6" fillId="0" fontId="3" numFmtId="0" xfId="0" applyAlignment="1" applyBorder="1" applyFont="1">
      <alignment readingOrder="0"/>
    </xf>
    <xf borderId="6" fillId="2" fontId="3" numFmtId="164" xfId="0" applyAlignment="1" applyBorder="1" applyFont="1" applyNumberFormat="1">
      <alignment readingOrder="0"/>
    </xf>
    <xf borderId="0" fillId="2" fontId="3" numFmtId="9" xfId="0" applyAlignment="1" applyFont="1" applyNumberFormat="1">
      <alignment readingOrder="0"/>
    </xf>
    <xf borderId="0" fillId="2" fontId="3" numFmtId="0" xfId="0" applyAlignment="1" applyFont="1">
      <alignment readingOrder="0"/>
    </xf>
    <xf borderId="0" fillId="2" fontId="3" numFmtId="164" xfId="0" applyAlignment="1" applyFont="1" applyNumberFormat="1">
      <alignment readingOrder="0"/>
    </xf>
    <xf borderId="7" fillId="2" fontId="3" numFmtId="164" xfId="0" applyAlignment="1" applyBorder="1" applyFont="1" applyNumberFormat="1">
      <alignment readingOrder="0"/>
    </xf>
    <xf borderId="6" fillId="0" fontId="3" numFmtId="164" xfId="0" applyBorder="1" applyFont="1" applyNumberFormat="1"/>
    <xf borderId="0" fillId="0" fontId="3" numFmtId="164" xfId="0" applyFont="1" applyNumberFormat="1"/>
    <xf borderId="0" fillId="0" fontId="3" numFmtId="165" xfId="0" applyFont="1" applyNumberFormat="1"/>
    <xf borderId="5" fillId="0" fontId="1" numFmtId="0" xfId="0" applyBorder="1" applyFont="1"/>
    <xf borderId="1" fillId="0" fontId="1" numFmtId="0" xfId="0" applyAlignment="1" applyBorder="1" applyFont="1">
      <alignment readingOrder="0"/>
    </xf>
    <xf borderId="2" fillId="0" fontId="3" numFmtId="0" xfId="0" applyBorder="1" applyFont="1"/>
    <xf borderId="3" fillId="0" fontId="3" numFmtId="10" xfId="0" applyBorder="1" applyFont="1" applyNumberFormat="1"/>
    <xf borderId="4" fillId="0" fontId="3" numFmtId="0" xfId="0" applyBorder="1" applyFont="1"/>
    <xf borderId="3" fillId="0" fontId="3" numFmtId="0" xfId="0" applyBorder="1" applyFont="1"/>
    <xf borderId="4" fillId="0" fontId="3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88"/>
    <col customWidth="1" min="2" max="2" width="14.25"/>
    <col customWidth="1" min="3" max="3" width="10.75"/>
    <col customWidth="1" min="4" max="4" width="8.75"/>
    <col customWidth="1" min="5" max="5" width="10.75"/>
    <col customWidth="1" min="6" max="7" width="8.5"/>
    <col customWidth="1" min="8" max="13" width="10.75"/>
    <col customWidth="1" min="15" max="15" width="10.38"/>
  </cols>
  <sheetData>
    <row r="1">
      <c r="B1" s="1"/>
    </row>
    <row r="2">
      <c r="B2" s="2"/>
      <c r="C2" s="3" t="s">
        <v>0</v>
      </c>
      <c r="D2" s="4"/>
      <c r="E2" s="3" t="s">
        <v>1</v>
      </c>
      <c r="F2" s="5"/>
      <c r="G2" s="5"/>
      <c r="H2" s="5"/>
      <c r="I2" s="5"/>
      <c r="J2" s="4"/>
      <c r="K2" s="3" t="s">
        <v>2</v>
      </c>
      <c r="L2" s="5"/>
      <c r="M2" s="5"/>
      <c r="N2" s="5"/>
      <c r="O2" s="4"/>
    </row>
    <row r="3" ht="55.5" customHeight="1">
      <c r="A3" s="1"/>
      <c r="B3" s="2"/>
      <c r="C3" s="6" t="s">
        <v>3</v>
      </c>
      <c r="D3" s="7" t="s">
        <v>4</v>
      </c>
      <c r="E3" s="6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6" t="s">
        <v>11</v>
      </c>
      <c r="L3" s="8" t="s">
        <v>12</v>
      </c>
      <c r="M3" s="8" t="s">
        <v>13</v>
      </c>
      <c r="N3" s="6" t="s">
        <v>3</v>
      </c>
      <c r="O3" s="7" t="s">
        <v>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B4" s="9" t="s">
        <v>14</v>
      </c>
      <c r="C4" s="10">
        <v>1000000.0</v>
      </c>
      <c r="D4" s="11">
        <f t="shared" ref="D4:D6" si="1">C4/C$8</f>
        <v>1</v>
      </c>
      <c r="E4" s="12"/>
      <c r="J4" s="13"/>
      <c r="K4" s="12"/>
      <c r="N4" s="14">
        <f>C4</f>
        <v>1000000</v>
      </c>
      <c r="O4" s="11">
        <f t="shared" ref="O4:O6" si="2">N4/N$8</f>
        <v>0.6349206349</v>
      </c>
    </row>
    <row r="5">
      <c r="B5" s="9" t="s">
        <v>15</v>
      </c>
      <c r="C5" s="15"/>
      <c r="D5" s="11">
        <f t="shared" si="1"/>
        <v>0</v>
      </c>
      <c r="E5" s="16">
        <v>200000.0</v>
      </c>
      <c r="F5" s="17">
        <v>0.06</v>
      </c>
      <c r="G5" s="18">
        <v>12.0</v>
      </c>
      <c r="H5" s="17">
        <v>0.2</v>
      </c>
      <c r="I5" s="19">
        <v>2000000.0</v>
      </c>
      <c r="J5" s="20">
        <v>1000000.0</v>
      </c>
      <c r="K5" s="21">
        <f>E5*(1+F5*(G5/12))</f>
        <v>212000</v>
      </c>
      <c r="L5" s="22">
        <f>if(K6="",J5,(if(I5="",L6,(if(I5&gt;(L6*(1-H5)),(L6*(1-H5)),I5)))))</f>
        <v>1760000</v>
      </c>
      <c r="M5" s="23">
        <f>L5/C8</f>
        <v>1.76</v>
      </c>
      <c r="N5" s="14">
        <f t="shared" ref="N5:N6" si="3">K5/M5</f>
        <v>120454.5455</v>
      </c>
      <c r="O5" s="11">
        <f t="shared" si="2"/>
        <v>0.07647907648</v>
      </c>
    </row>
    <row r="6">
      <c r="B6" s="9" t="s">
        <v>16</v>
      </c>
      <c r="C6" s="12"/>
      <c r="D6" s="11">
        <f t="shared" si="1"/>
        <v>0</v>
      </c>
      <c r="E6" s="12"/>
      <c r="J6" s="13"/>
      <c r="K6" s="16">
        <v>1000000.0</v>
      </c>
      <c r="L6" s="19">
        <v>2200000.0</v>
      </c>
      <c r="M6" s="23">
        <f>L6/C$8</f>
        <v>2.2</v>
      </c>
      <c r="N6" s="14">
        <f t="shared" si="3"/>
        <v>454545.4545</v>
      </c>
      <c r="O6" s="11">
        <f t="shared" si="2"/>
        <v>0.2886002886</v>
      </c>
    </row>
    <row r="7">
      <c r="B7" s="24"/>
      <c r="C7" s="12"/>
      <c r="D7" s="13"/>
      <c r="E7" s="12"/>
      <c r="J7" s="13"/>
      <c r="K7" s="12"/>
      <c r="O7" s="11"/>
    </row>
    <row r="8">
      <c r="B8" s="25" t="s">
        <v>17</v>
      </c>
      <c r="C8" s="26">
        <f>sum(C4:C7)</f>
        <v>1000000</v>
      </c>
      <c r="D8" s="27">
        <f>C8/C$8</f>
        <v>1</v>
      </c>
      <c r="E8" s="26"/>
      <c r="F8" s="28"/>
      <c r="G8" s="28"/>
      <c r="H8" s="28"/>
      <c r="I8" s="28"/>
      <c r="J8" s="29"/>
      <c r="K8" s="26"/>
      <c r="L8" s="28"/>
      <c r="M8" s="28"/>
      <c r="N8" s="30">
        <f>sum(N4:N7)</f>
        <v>1575000</v>
      </c>
      <c r="O8" s="27">
        <f>N8/N$8</f>
        <v>1</v>
      </c>
    </row>
    <row r="9">
      <c r="B9" s="1"/>
    </row>
    <row r="10">
      <c r="B10" s="1"/>
    </row>
    <row r="11">
      <c r="B11" s="1"/>
    </row>
    <row r="12">
      <c r="B12" s="1"/>
    </row>
    <row r="13">
      <c r="B13" s="1"/>
    </row>
    <row r="14">
      <c r="B14" s="1"/>
    </row>
    <row r="15">
      <c r="B15" s="1"/>
    </row>
    <row r="16">
      <c r="B16" s="1"/>
    </row>
    <row r="17">
      <c r="B17" s="1"/>
    </row>
    <row r="18">
      <c r="B18" s="1"/>
    </row>
    <row r="19">
      <c r="B19" s="1"/>
    </row>
    <row r="20">
      <c r="B20" s="1"/>
    </row>
    <row r="21">
      <c r="B21" s="1"/>
    </row>
    <row r="22">
      <c r="B22" s="1"/>
    </row>
    <row r="23">
      <c r="B23" s="1"/>
    </row>
    <row r="24">
      <c r="B24" s="1"/>
    </row>
    <row r="25">
      <c r="B25" s="1"/>
    </row>
    <row r="26">
      <c r="B26" s="1"/>
    </row>
    <row r="27">
      <c r="B27" s="1"/>
    </row>
    <row r="28">
      <c r="B28" s="1"/>
    </row>
    <row r="29">
      <c r="B29" s="1"/>
    </row>
    <row r="30">
      <c r="B30" s="1"/>
    </row>
    <row r="31">
      <c r="B31" s="1"/>
    </row>
    <row r="32">
      <c r="B32" s="1"/>
    </row>
    <row r="33">
      <c r="B33" s="1"/>
    </row>
    <row r="34">
      <c r="B34" s="1"/>
    </row>
    <row r="35">
      <c r="B35" s="1"/>
    </row>
    <row r="36">
      <c r="B36" s="1"/>
    </row>
    <row r="37">
      <c r="B37" s="1"/>
    </row>
    <row r="38">
      <c r="B38" s="1"/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  <row r="1001">
      <c r="B1001" s="1"/>
    </row>
  </sheetData>
  <mergeCells count="3">
    <mergeCell ref="C2:D2"/>
    <mergeCell ref="E2:J2"/>
    <mergeCell ref="K2:O2"/>
  </mergeCells>
  <drawing r:id="rId1"/>
</worksheet>
</file>